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ДДЮТ" sheetId="1" r:id="rId1"/>
  </sheets>
  <definedNames>
    <definedName name="SpecNX">#REF!</definedName>
    <definedName name="SpecOX">#REF!</definedName>
    <definedName name="SpecUX">#REF!</definedName>
    <definedName name="ВН">#REF!</definedName>
    <definedName name="ВО">#REF!</definedName>
    <definedName name="ВУ">#REF!</definedName>
    <definedName name="Долж">#REF!</definedName>
    <definedName name="Заголовок">#REF!</definedName>
    <definedName name="ИмяКол">#REF!</definedName>
    <definedName name="Отр">#REF!</definedName>
    <definedName name="Период">#REF!</definedName>
    <definedName name="Подр">#REF!</definedName>
    <definedName name="ПП">#REF!</definedName>
    <definedName name="Расч">#REF!</definedName>
    <definedName name="Расчеты">#REF!</definedName>
    <definedName name="СумН">#REF!</definedName>
    <definedName name="СумО">#REF!</definedName>
    <definedName name="СумУ">#REF!</definedName>
    <definedName name="Счет">#REF!</definedName>
    <definedName name="СчетКр">#REF!</definedName>
    <definedName name="Таб">#REF!</definedName>
    <definedName name="ФИО">#REF!</definedName>
    <definedName name="Шапка">#REF!</definedName>
  </definedNames>
  <calcPr calcId="144525"/>
</workbook>
</file>

<file path=xl/calcChain.xml><?xml version="1.0" encoding="utf-8"?>
<calcChain xmlns="http://schemas.openxmlformats.org/spreadsheetml/2006/main">
  <c r="D12" i="1" l="1"/>
  <c r="D15" i="1"/>
  <c r="D16" i="1"/>
  <c r="D14" i="1"/>
  <c r="D13" i="1"/>
  <c r="D11" i="1"/>
  <c r="D10" i="1"/>
  <c r="D9" i="1"/>
  <c r="D7" i="1"/>
  <c r="G13" i="1" l="1"/>
  <c r="G16" i="1"/>
  <c r="G15" i="1"/>
  <c r="G14" i="1"/>
  <c r="G12" i="1"/>
  <c r="G11" i="1"/>
  <c r="G7" i="1"/>
  <c r="G10" i="1"/>
  <c r="G9" i="1"/>
  <c r="E7" i="1" l="1"/>
</calcChain>
</file>

<file path=xl/sharedStrings.xml><?xml version="1.0" encoding="utf-8"?>
<sst xmlns="http://schemas.openxmlformats.org/spreadsheetml/2006/main" count="58" uniqueCount="40">
  <si>
    <t xml:space="preserve"> ИНФОРМАЦИЯ
о среднемесячной заработной плате руководителя, заместителей руководителя и главного бухгалтера
</t>
  </si>
  <si>
    <t>(наименование учреждения)</t>
  </si>
  <si>
    <t>№ п/п</t>
  </si>
  <si>
    <t>Квалификация сотрудников учреждения</t>
  </si>
  <si>
    <t>Размер среднемесячной заработной платы, руб.</t>
  </si>
  <si>
    <t>1.1</t>
  </si>
  <si>
    <t>Руководитель учреждения</t>
  </si>
  <si>
    <t>1.2</t>
  </si>
  <si>
    <t>1.3</t>
  </si>
  <si>
    <t>Главный бухгатер</t>
  </si>
  <si>
    <t>Фамилия, имя, отчество, в отношении которого размещается информация</t>
  </si>
  <si>
    <t>Федорова Ольга Васильевна</t>
  </si>
  <si>
    <t>Заместители руководителя учреждения, в том числе:</t>
  </si>
  <si>
    <t>-</t>
  </si>
  <si>
    <t>1.2.1.</t>
  </si>
  <si>
    <t>Заместитель директора по учебно-воспитательной работе</t>
  </si>
  <si>
    <t>Шарова Елена Павловна</t>
  </si>
  <si>
    <t>1.2.2.</t>
  </si>
  <si>
    <t>Заместитель директора по административно-хозяйственной работе</t>
  </si>
  <si>
    <t>Зверева Елена Константиновна</t>
  </si>
  <si>
    <t>1.2.3.</t>
  </si>
  <si>
    <t>Заместитель директора по инновационной деятельности</t>
  </si>
  <si>
    <t>Дудковкая Елена Евгеньевна</t>
  </si>
  <si>
    <t>1.2.4.</t>
  </si>
  <si>
    <t xml:space="preserve">Заместитель директора по экономическим вопросам </t>
  </si>
  <si>
    <t>Мерзлякова Мария Геннадьевна</t>
  </si>
  <si>
    <t>1.2.5.</t>
  </si>
  <si>
    <t>Заместитель директора по научно-методической работе</t>
  </si>
  <si>
    <t>Сабинина Нина Николаевна</t>
  </si>
  <si>
    <t>1.2.6.</t>
  </si>
  <si>
    <t>Главный инженер</t>
  </si>
  <si>
    <t>Скакун Сергей Васильевич</t>
  </si>
  <si>
    <t>1.2.7.</t>
  </si>
  <si>
    <t>Заместитель директора по безопасности</t>
  </si>
  <si>
    <t>Рыхлов Павел Викторович</t>
  </si>
  <si>
    <t>Симакова Наталья Владимировна</t>
  </si>
  <si>
    <t>СОГЛАСИЕ на размещение вышеуказанной информации в информационно-телекоммуникационной сети "Интернет" в соответствии со статьей 5 Закона Санкт- Петербурга от 24.04.2018 №218-45 "О мерах по реализации Федерального закона "О внесении изменений в Трудовой кодекс Российской Федерации":</t>
  </si>
  <si>
    <t>Руководитель учреждения (директор)</t>
  </si>
  <si>
    <t xml:space="preserve">Государственное бюджетное учреждение дополнительного образования  Дворец детского (юношеского) творчества  Фрунзенского района Санкт-Петербурга </t>
  </si>
  <si>
    <t>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</si>
</sst>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</cellStyleXfs>
  <cellXfs count="27">
    <xf numFmtId="0" fontId="0" fillId="0" borderId="0" xfId="0"/>
    <xf numFmtId="0" fontId="1" fillId="0" borderId="0" xfId="1"/>
    <xf numFmtId="0" fontId="5" fillId="0" borderId="0" xfId="1" applyFont="1" applyAlignment="1">
      <alignment horizontal="center" vertical="top"/>
    </xf>
    <xf numFmtId="0" fontId="1" fillId="0" borderId="0" xfId="1" applyAlignment="1">
      <alignment vertical="top"/>
    </xf>
    <xf numFmtId="0" fontId="5" fillId="0" borderId="3" xfId="1" applyFont="1" applyBorder="1" applyAlignment="1">
      <alignment horizontal="center" vertical="top" wrapText="1"/>
    </xf>
    <xf numFmtId="0" fontId="6" fillId="0" borderId="0" xfId="1" applyFont="1"/>
    <xf numFmtId="49" fontId="6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49" fontId="1" fillId="0" borderId="0" xfId="1" applyNumberFormat="1" applyAlignment="1">
      <alignment vertical="top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6" fillId="0" borderId="1" xfId="1" applyFont="1" applyBorder="1" applyAlignment="1">
      <alignment vertical="top"/>
    </xf>
    <xf numFmtId="0" fontId="5" fillId="0" borderId="0" xfId="1" applyFont="1" applyBorder="1" applyAlignment="1">
      <alignment horizontal="left" vertical="center" wrapText="1"/>
    </xf>
    <xf numFmtId="0" fontId="6" fillId="0" borderId="4" xfId="1" applyFont="1" applyBorder="1" applyAlignment="1">
      <alignment vertical="top"/>
    </xf>
    <xf numFmtId="0" fontId="1" fillId="0" borderId="4" xfId="1" applyBorder="1" applyAlignment="1">
      <alignment vertical="top"/>
    </xf>
    <xf numFmtId="0" fontId="5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vertical="top"/>
    </xf>
    <xf numFmtId="49" fontId="1" fillId="0" borderId="0" xfId="1" applyNumberFormat="1" applyBorder="1" applyAlignment="1">
      <alignment vertical="top"/>
    </xf>
    <xf numFmtId="49" fontId="5" fillId="0" borderId="3" xfId="1" applyNumberFormat="1" applyFont="1" applyBorder="1" applyAlignment="1">
      <alignment horizontal="center" wrapText="1"/>
    </xf>
    <xf numFmtId="4" fontId="9" fillId="0" borderId="3" xfId="1" applyNumberFormat="1" applyFont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49" fontId="6" fillId="0" borderId="0" xfId="1" applyNumberFormat="1" applyFont="1" applyAlignment="1">
      <alignment horizontal="left" vertical="top" wrapText="1"/>
    </xf>
    <xf numFmtId="0" fontId="5" fillId="0" borderId="0" xfId="1" applyFont="1" applyBorder="1" applyAlignment="1">
      <alignment horizontal="left" vertical="center" wrapText="1"/>
    </xf>
  </cellXfs>
  <cellStyles count="6">
    <cellStyle name="Обычный" xfId="0" builtinId="0"/>
    <cellStyle name="Обычный 2" xfId="2"/>
    <cellStyle name="Обычный 2 2" xfId="1"/>
    <cellStyle name="Обычный 2 3" xfId="3"/>
    <cellStyle name="Обычный 3" xfId="4"/>
    <cellStyle name="Обычный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Normal="100" workbookViewId="0">
      <selection activeCell="D16" sqref="D16"/>
    </sheetView>
  </sheetViews>
  <sheetFormatPr defaultRowHeight="15" x14ac:dyDescent="0.25"/>
  <cols>
    <col min="1" max="1" width="7.28515625" style="3" customWidth="1"/>
    <col min="2" max="2" width="37.7109375" style="3" customWidth="1"/>
    <col min="3" max="3" width="27.42578125" style="3" customWidth="1"/>
    <col min="4" max="4" width="22.42578125" style="3" customWidth="1"/>
    <col min="5" max="5" width="9.140625" style="1" hidden="1" customWidth="1"/>
    <col min="6" max="6" width="11.140625" style="1" hidden="1" customWidth="1"/>
    <col min="7" max="7" width="12.85546875" style="1" hidden="1" customWidth="1"/>
    <col min="8" max="254" width="9.140625" style="1"/>
    <col min="255" max="255" width="3.85546875" style="1" customWidth="1"/>
    <col min="256" max="256" width="21.42578125" style="1" customWidth="1"/>
    <col min="257" max="260" width="16.42578125" style="1" customWidth="1"/>
    <col min="261" max="510" width="9.140625" style="1"/>
    <col min="511" max="511" width="3.85546875" style="1" customWidth="1"/>
    <col min="512" max="512" width="21.42578125" style="1" customWidth="1"/>
    <col min="513" max="516" width="16.42578125" style="1" customWidth="1"/>
    <col min="517" max="766" width="9.140625" style="1"/>
    <col min="767" max="767" width="3.85546875" style="1" customWidth="1"/>
    <col min="768" max="768" width="21.42578125" style="1" customWidth="1"/>
    <col min="769" max="772" width="16.42578125" style="1" customWidth="1"/>
    <col min="773" max="1022" width="9.140625" style="1"/>
    <col min="1023" max="1023" width="3.85546875" style="1" customWidth="1"/>
    <col min="1024" max="1024" width="21.42578125" style="1" customWidth="1"/>
    <col min="1025" max="1028" width="16.42578125" style="1" customWidth="1"/>
    <col min="1029" max="1278" width="9.140625" style="1"/>
    <col min="1279" max="1279" width="3.85546875" style="1" customWidth="1"/>
    <col min="1280" max="1280" width="21.42578125" style="1" customWidth="1"/>
    <col min="1281" max="1284" width="16.42578125" style="1" customWidth="1"/>
    <col min="1285" max="1534" width="9.140625" style="1"/>
    <col min="1535" max="1535" width="3.85546875" style="1" customWidth="1"/>
    <col min="1536" max="1536" width="21.42578125" style="1" customWidth="1"/>
    <col min="1537" max="1540" width="16.42578125" style="1" customWidth="1"/>
    <col min="1541" max="1790" width="9.140625" style="1"/>
    <col min="1791" max="1791" width="3.85546875" style="1" customWidth="1"/>
    <col min="1792" max="1792" width="21.42578125" style="1" customWidth="1"/>
    <col min="1793" max="1796" width="16.42578125" style="1" customWidth="1"/>
    <col min="1797" max="2046" width="9.140625" style="1"/>
    <col min="2047" max="2047" width="3.85546875" style="1" customWidth="1"/>
    <col min="2048" max="2048" width="21.42578125" style="1" customWidth="1"/>
    <col min="2049" max="2052" width="16.42578125" style="1" customWidth="1"/>
    <col min="2053" max="2302" width="9.140625" style="1"/>
    <col min="2303" max="2303" width="3.85546875" style="1" customWidth="1"/>
    <col min="2304" max="2304" width="21.42578125" style="1" customWidth="1"/>
    <col min="2305" max="2308" width="16.42578125" style="1" customWidth="1"/>
    <col min="2309" max="2558" width="9.140625" style="1"/>
    <col min="2559" max="2559" width="3.85546875" style="1" customWidth="1"/>
    <col min="2560" max="2560" width="21.42578125" style="1" customWidth="1"/>
    <col min="2561" max="2564" width="16.42578125" style="1" customWidth="1"/>
    <col min="2565" max="2814" width="9.140625" style="1"/>
    <col min="2815" max="2815" width="3.85546875" style="1" customWidth="1"/>
    <col min="2816" max="2816" width="21.42578125" style="1" customWidth="1"/>
    <col min="2817" max="2820" width="16.42578125" style="1" customWidth="1"/>
    <col min="2821" max="3070" width="9.140625" style="1"/>
    <col min="3071" max="3071" width="3.85546875" style="1" customWidth="1"/>
    <col min="3072" max="3072" width="21.42578125" style="1" customWidth="1"/>
    <col min="3073" max="3076" width="16.42578125" style="1" customWidth="1"/>
    <col min="3077" max="3326" width="9.140625" style="1"/>
    <col min="3327" max="3327" width="3.85546875" style="1" customWidth="1"/>
    <col min="3328" max="3328" width="21.42578125" style="1" customWidth="1"/>
    <col min="3329" max="3332" width="16.42578125" style="1" customWidth="1"/>
    <col min="3333" max="3582" width="9.140625" style="1"/>
    <col min="3583" max="3583" width="3.85546875" style="1" customWidth="1"/>
    <col min="3584" max="3584" width="21.42578125" style="1" customWidth="1"/>
    <col min="3585" max="3588" width="16.42578125" style="1" customWidth="1"/>
    <col min="3589" max="3838" width="9.140625" style="1"/>
    <col min="3839" max="3839" width="3.85546875" style="1" customWidth="1"/>
    <col min="3840" max="3840" width="21.42578125" style="1" customWidth="1"/>
    <col min="3841" max="3844" width="16.42578125" style="1" customWidth="1"/>
    <col min="3845" max="4094" width="9.140625" style="1"/>
    <col min="4095" max="4095" width="3.85546875" style="1" customWidth="1"/>
    <col min="4096" max="4096" width="21.42578125" style="1" customWidth="1"/>
    <col min="4097" max="4100" width="16.42578125" style="1" customWidth="1"/>
    <col min="4101" max="4350" width="9.140625" style="1"/>
    <col min="4351" max="4351" width="3.85546875" style="1" customWidth="1"/>
    <col min="4352" max="4352" width="21.42578125" style="1" customWidth="1"/>
    <col min="4353" max="4356" width="16.42578125" style="1" customWidth="1"/>
    <col min="4357" max="4606" width="9.140625" style="1"/>
    <col min="4607" max="4607" width="3.85546875" style="1" customWidth="1"/>
    <col min="4608" max="4608" width="21.42578125" style="1" customWidth="1"/>
    <col min="4609" max="4612" width="16.42578125" style="1" customWidth="1"/>
    <col min="4613" max="4862" width="9.140625" style="1"/>
    <col min="4863" max="4863" width="3.85546875" style="1" customWidth="1"/>
    <col min="4864" max="4864" width="21.42578125" style="1" customWidth="1"/>
    <col min="4865" max="4868" width="16.42578125" style="1" customWidth="1"/>
    <col min="4869" max="5118" width="9.140625" style="1"/>
    <col min="5119" max="5119" width="3.85546875" style="1" customWidth="1"/>
    <col min="5120" max="5120" width="21.42578125" style="1" customWidth="1"/>
    <col min="5121" max="5124" width="16.42578125" style="1" customWidth="1"/>
    <col min="5125" max="5374" width="9.140625" style="1"/>
    <col min="5375" max="5375" width="3.85546875" style="1" customWidth="1"/>
    <col min="5376" max="5376" width="21.42578125" style="1" customWidth="1"/>
    <col min="5377" max="5380" width="16.42578125" style="1" customWidth="1"/>
    <col min="5381" max="5630" width="9.140625" style="1"/>
    <col min="5631" max="5631" width="3.85546875" style="1" customWidth="1"/>
    <col min="5632" max="5632" width="21.42578125" style="1" customWidth="1"/>
    <col min="5633" max="5636" width="16.42578125" style="1" customWidth="1"/>
    <col min="5637" max="5886" width="9.140625" style="1"/>
    <col min="5887" max="5887" width="3.85546875" style="1" customWidth="1"/>
    <col min="5888" max="5888" width="21.42578125" style="1" customWidth="1"/>
    <col min="5889" max="5892" width="16.42578125" style="1" customWidth="1"/>
    <col min="5893" max="6142" width="9.140625" style="1"/>
    <col min="6143" max="6143" width="3.85546875" style="1" customWidth="1"/>
    <col min="6144" max="6144" width="21.42578125" style="1" customWidth="1"/>
    <col min="6145" max="6148" width="16.42578125" style="1" customWidth="1"/>
    <col min="6149" max="6398" width="9.140625" style="1"/>
    <col min="6399" max="6399" width="3.85546875" style="1" customWidth="1"/>
    <col min="6400" max="6400" width="21.42578125" style="1" customWidth="1"/>
    <col min="6401" max="6404" width="16.42578125" style="1" customWidth="1"/>
    <col min="6405" max="6654" width="9.140625" style="1"/>
    <col min="6655" max="6655" width="3.85546875" style="1" customWidth="1"/>
    <col min="6656" max="6656" width="21.42578125" style="1" customWidth="1"/>
    <col min="6657" max="6660" width="16.42578125" style="1" customWidth="1"/>
    <col min="6661" max="6910" width="9.140625" style="1"/>
    <col min="6911" max="6911" width="3.85546875" style="1" customWidth="1"/>
    <col min="6912" max="6912" width="21.42578125" style="1" customWidth="1"/>
    <col min="6913" max="6916" width="16.42578125" style="1" customWidth="1"/>
    <col min="6917" max="7166" width="9.140625" style="1"/>
    <col min="7167" max="7167" width="3.85546875" style="1" customWidth="1"/>
    <col min="7168" max="7168" width="21.42578125" style="1" customWidth="1"/>
    <col min="7169" max="7172" width="16.42578125" style="1" customWidth="1"/>
    <col min="7173" max="7422" width="9.140625" style="1"/>
    <col min="7423" max="7423" width="3.85546875" style="1" customWidth="1"/>
    <col min="7424" max="7424" width="21.42578125" style="1" customWidth="1"/>
    <col min="7425" max="7428" width="16.42578125" style="1" customWidth="1"/>
    <col min="7429" max="7678" width="9.140625" style="1"/>
    <col min="7679" max="7679" width="3.85546875" style="1" customWidth="1"/>
    <col min="7680" max="7680" width="21.42578125" style="1" customWidth="1"/>
    <col min="7681" max="7684" width="16.42578125" style="1" customWidth="1"/>
    <col min="7685" max="7934" width="9.140625" style="1"/>
    <col min="7935" max="7935" width="3.85546875" style="1" customWidth="1"/>
    <col min="7936" max="7936" width="21.42578125" style="1" customWidth="1"/>
    <col min="7937" max="7940" width="16.42578125" style="1" customWidth="1"/>
    <col min="7941" max="8190" width="9.140625" style="1"/>
    <col min="8191" max="8191" width="3.85546875" style="1" customWidth="1"/>
    <col min="8192" max="8192" width="21.42578125" style="1" customWidth="1"/>
    <col min="8193" max="8196" width="16.42578125" style="1" customWidth="1"/>
    <col min="8197" max="8446" width="9.140625" style="1"/>
    <col min="8447" max="8447" width="3.85546875" style="1" customWidth="1"/>
    <col min="8448" max="8448" width="21.42578125" style="1" customWidth="1"/>
    <col min="8449" max="8452" width="16.42578125" style="1" customWidth="1"/>
    <col min="8453" max="8702" width="9.140625" style="1"/>
    <col min="8703" max="8703" width="3.85546875" style="1" customWidth="1"/>
    <col min="8704" max="8704" width="21.42578125" style="1" customWidth="1"/>
    <col min="8705" max="8708" width="16.42578125" style="1" customWidth="1"/>
    <col min="8709" max="8958" width="9.140625" style="1"/>
    <col min="8959" max="8959" width="3.85546875" style="1" customWidth="1"/>
    <col min="8960" max="8960" width="21.42578125" style="1" customWidth="1"/>
    <col min="8961" max="8964" width="16.42578125" style="1" customWidth="1"/>
    <col min="8965" max="9214" width="9.140625" style="1"/>
    <col min="9215" max="9215" width="3.85546875" style="1" customWidth="1"/>
    <col min="9216" max="9216" width="21.42578125" style="1" customWidth="1"/>
    <col min="9217" max="9220" width="16.42578125" style="1" customWidth="1"/>
    <col min="9221" max="9470" width="9.140625" style="1"/>
    <col min="9471" max="9471" width="3.85546875" style="1" customWidth="1"/>
    <col min="9472" max="9472" width="21.42578125" style="1" customWidth="1"/>
    <col min="9473" max="9476" width="16.42578125" style="1" customWidth="1"/>
    <col min="9477" max="9726" width="9.140625" style="1"/>
    <col min="9727" max="9727" width="3.85546875" style="1" customWidth="1"/>
    <col min="9728" max="9728" width="21.42578125" style="1" customWidth="1"/>
    <col min="9729" max="9732" width="16.42578125" style="1" customWidth="1"/>
    <col min="9733" max="9982" width="9.140625" style="1"/>
    <col min="9983" max="9983" width="3.85546875" style="1" customWidth="1"/>
    <col min="9984" max="9984" width="21.42578125" style="1" customWidth="1"/>
    <col min="9985" max="9988" width="16.42578125" style="1" customWidth="1"/>
    <col min="9989" max="10238" width="9.140625" style="1"/>
    <col min="10239" max="10239" width="3.85546875" style="1" customWidth="1"/>
    <col min="10240" max="10240" width="21.42578125" style="1" customWidth="1"/>
    <col min="10241" max="10244" width="16.42578125" style="1" customWidth="1"/>
    <col min="10245" max="10494" width="9.140625" style="1"/>
    <col min="10495" max="10495" width="3.85546875" style="1" customWidth="1"/>
    <col min="10496" max="10496" width="21.42578125" style="1" customWidth="1"/>
    <col min="10497" max="10500" width="16.42578125" style="1" customWidth="1"/>
    <col min="10501" max="10750" width="9.140625" style="1"/>
    <col min="10751" max="10751" width="3.85546875" style="1" customWidth="1"/>
    <col min="10752" max="10752" width="21.42578125" style="1" customWidth="1"/>
    <col min="10753" max="10756" width="16.42578125" style="1" customWidth="1"/>
    <col min="10757" max="11006" width="9.140625" style="1"/>
    <col min="11007" max="11007" width="3.85546875" style="1" customWidth="1"/>
    <col min="11008" max="11008" width="21.42578125" style="1" customWidth="1"/>
    <col min="11009" max="11012" width="16.42578125" style="1" customWidth="1"/>
    <col min="11013" max="11262" width="9.140625" style="1"/>
    <col min="11263" max="11263" width="3.85546875" style="1" customWidth="1"/>
    <col min="11264" max="11264" width="21.42578125" style="1" customWidth="1"/>
    <col min="11265" max="11268" width="16.42578125" style="1" customWidth="1"/>
    <col min="11269" max="11518" width="9.140625" style="1"/>
    <col min="11519" max="11519" width="3.85546875" style="1" customWidth="1"/>
    <col min="11520" max="11520" width="21.42578125" style="1" customWidth="1"/>
    <col min="11521" max="11524" width="16.42578125" style="1" customWidth="1"/>
    <col min="11525" max="11774" width="9.140625" style="1"/>
    <col min="11775" max="11775" width="3.85546875" style="1" customWidth="1"/>
    <col min="11776" max="11776" width="21.42578125" style="1" customWidth="1"/>
    <col min="11777" max="11780" width="16.42578125" style="1" customWidth="1"/>
    <col min="11781" max="12030" width="9.140625" style="1"/>
    <col min="12031" max="12031" width="3.85546875" style="1" customWidth="1"/>
    <col min="12032" max="12032" width="21.42578125" style="1" customWidth="1"/>
    <col min="12033" max="12036" width="16.42578125" style="1" customWidth="1"/>
    <col min="12037" max="12286" width="9.140625" style="1"/>
    <col min="12287" max="12287" width="3.85546875" style="1" customWidth="1"/>
    <col min="12288" max="12288" width="21.42578125" style="1" customWidth="1"/>
    <col min="12289" max="12292" width="16.42578125" style="1" customWidth="1"/>
    <col min="12293" max="12542" width="9.140625" style="1"/>
    <col min="12543" max="12543" width="3.85546875" style="1" customWidth="1"/>
    <col min="12544" max="12544" width="21.42578125" style="1" customWidth="1"/>
    <col min="12545" max="12548" width="16.42578125" style="1" customWidth="1"/>
    <col min="12549" max="12798" width="9.140625" style="1"/>
    <col min="12799" max="12799" width="3.85546875" style="1" customWidth="1"/>
    <col min="12800" max="12800" width="21.42578125" style="1" customWidth="1"/>
    <col min="12801" max="12804" width="16.42578125" style="1" customWidth="1"/>
    <col min="12805" max="13054" width="9.140625" style="1"/>
    <col min="13055" max="13055" width="3.85546875" style="1" customWidth="1"/>
    <col min="13056" max="13056" width="21.42578125" style="1" customWidth="1"/>
    <col min="13057" max="13060" width="16.42578125" style="1" customWidth="1"/>
    <col min="13061" max="13310" width="9.140625" style="1"/>
    <col min="13311" max="13311" width="3.85546875" style="1" customWidth="1"/>
    <col min="13312" max="13312" width="21.42578125" style="1" customWidth="1"/>
    <col min="13313" max="13316" width="16.42578125" style="1" customWidth="1"/>
    <col min="13317" max="13566" width="9.140625" style="1"/>
    <col min="13567" max="13567" width="3.85546875" style="1" customWidth="1"/>
    <col min="13568" max="13568" width="21.42578125" style="1" customWidth="1"/>
    <col min="13569" max="13572" width="16.42578125" style="1" customWidth="1"/>
    <col min="13573" max="13822" width="9.140625" style="1"/>
    <col min="13823" max="13823" width="3.85546875" style="1" customWidth="1"/>
    <col min="13824" max="13824" width="21.42578125" style="1" customWidth="1"/>
    <col min="13825" max="13828" width="16.42578125" style="1" customWidth="1"/>
    <col min="13829" max="14078" width="9.140625" style="1"/>
    <col min="14079" max="14079" width="3.85546875" style="1" customWidth="1"/>
    <col min="14080" max="14080" width="21.42578125" style="1" customWidth="1"/>
    <col min="14081" max="14084" width="16.42578125" style="1" customWidth="1"/>
    <col min="14085" max="14334" width="9.140625" style="1"/>
    <col min="14335" max="14335" width="3.85546875" style="1" customWidth="1"/>
    <col min="14336" max="14336" width="21.42578125" style="1" customWidth="1"/>
    <col min="14337" max="14340" width="16.42578125" style="1" customWidth="1"/>
    <col min="14341" max="14590" width="9.140625" style="1"/>
    <col min="14591" max="14591" width="3.85546875" style="1" customWidth="1"/>
    <col min="14592" max="14592" width="21.42578125" style="1" customWidth="1"/>
    <col min="14593" max="14596" width="16.42578125" style="1" customWidth="1"/>
    <col min="14597" max="14846" width="9.140625" style="1"/>
    <col min="14847" max="14847" width="3.85546875" style="1" customWidth="1"/>
    <col min="14848" max="14848" width="21.42578125" style="1" customWidth="1"/>
    <col min="14849" max="14852" width="16.42578125" style="1" customWidth="1"/>
    <col min="14853" max="15102" width="9.140625" style="1"/>
    <col min="15103" max="15103" width="3.85546875" style="1" customWidth="1"/>
    <col min="15104" max="15104" width="21.42578125" style="1" customWidth="1"/>
    <col min="15105" max="15108" width="16.42578125" style="1" customWidth="1"/>
    <col min="15109" max="15358" width="9.140625" style="1"/>
    <col min="15359" max="15359" width="3.85546875" style="1" customWidth="1"/>
    <col min="15360" max="15360" width="21.42578125" style="1" customWidth="1"/>
    <col min="15361" max="15364" width="16.42578125" style="1" customWidth="1"/>
    <col min="15365" max="15614" width="9.140625" style="1"/>
    <col min="15615" max="15615" width="3.85546875" style="1" customWidth="1"/>
    <col min="15616" max="15616" width="21.42578125" style="1" customWidth="1"/>
    <col min="15617" max="15620" width="16.42578125" style="1" customWidth="1"/>
    <col min="15621" max="15870" width="9.140625" style="1"/>
    <col min="15871" max="15871" width="3.85546875" style="1" customWidth="1"/>
    <col min="15872" max="15872" width="21.42578125" style="1" customWidth="1"/>
    <col min="15873" max="15876" width="16.42578125" style="1" customWidth="1"/>
    <col min="15877" max="16126" width="9.140625" style="1"/>
    <col min="16127" max="16127" width="3.85546875" style="1" customWidth="1"/>
    <col min="16128" max="16128" width="21.42578125" style="1" customWidth="1"/>
    <col min="16129" max="16132" width="16.42578125" style="1" customWidth="1"/>
    <col min="16133" max="16384" width="9.140625" style="1"/>
  </cols>
  <sheetData>
    <row r="1" spans="1:7" ht="16.5" x14ac:dyDescent="0.25">
      <c r="A1" s="21" t="s">
        <v>0</v>
      </c>
      <c r="B1" s="22"/>
      <c r="C1" s="22"/>
      <c r="D1" s="22"/>
    </row>
    <row r="2" spans="1:7" ht="41.25" customHeight="1" x14ac:dyDescent="0.25">
      <c r="A2" s="23" t="s">
        <v>38</v>
      </c>
      <c r="B2" s="23"/>
      <c r="C2" s="23"/>
      <c r="D2" s="23"/>
    </row>
    <row r="3" spans="1:7" x14ac:dyDescent="0.25">
      <c r="A3" s="24" t="s">
        <v>1</v>
      </c>
      <c r="B3" s="24"/>
      <c r="C3" s="24"/>
      <c r="D3" s="24"/>
    </row>
    <row r="4" spans="1:7" ht="16.5" x14ac:dyDescent="0.25">
      <c r="A4" s="21" t="s">
        <v>39</v>
      </c>
      <c r="B4" s="22"/>
      <c r="C4" s="22"/>
      <c r="D4" s="22"/>
    </row>
    <row r="5" spans="1:7" s="5" customFormat="1" ht="15.75" x14ac:dyDescent="0.25">
      <c r="A5" s="2"/>
      <c r="B5" s="3"/>
      <c r="C5" s="3"/>
      <c r="D5" s="3"/>
    </row>
    <row r="6" spans="1:7" s="5" customFormat="1" ht="63" x14ac:dyDescent="0.25">
      <c r="A6" s="4" t="s">
        <v>2</v>
      </c>
      <c r="B6" s="4" t="s">
        <v>3</v>
      </c>
      <c r="C6" s="4" t="s">
        <v>10</v>
      </c>
      <c r="D6" s="4" t="s">
        <v>4</v>
      </c>
    </row>
    <row r="7" spans="1:7" s="5" customFormat="1" ht="33" customHeight="1" x14ac:dyDescent="0.25">
      <c r="A7" s="18" t="s">
        <v>5</v>
      </c>
      <c r="B7" s="9" t="s">
        <v>6</v>
      </c>
      <c r="C7" s="9" t="s">
        <v>11</v>
      </c>
      <c r="D7" s="20">
        <f>(1948196.79-82050.64-259.73-95620.99-85017.97)/12</f>
        <v>140437.28833333336</v>
      </c>
      <c r="E7" s="5">
        <f>(D9+D10+D11+D12+D13+D14+D15)/7</f>
        <v>103120.25940476192</v>
      </c>
      <c r="F7" s="5">
        <v>135668.26999999999</v>
      </c>
      <c r="G7" s="20">
        <f>(1722126.96-15435.6)/12</f>
        <v>142224.28</v>
      </c>
    </row>
    <row r="8" spans="1:7" s="5" customFormat="1" ht="31.5" x14ac:dyDescent="0.25">
      <c r="A8" s="18" t="s">
        <v>7</v>
      </c>
      <c r="B8" s="4" t="s">
        <v>12</v>
      </c>
      <c r="C8" s="10"/>
      <c r="D8" s="19" t="s">
        <v>13</v>
      </c>
      <c r="G8" s="19" t="s">
        <v>13</v>
      </c>
    </row>
    <row r="9" spans="1:7" s="5" customFormat="1" ht="31.5" x14ac:dyDescent="0.25">
      <c r="A9" s="18" t="s">
        <v>14</v>
      </c>
      <c r="B9" s="4" t="s">
        <v>15</v>
      </c>
      <c r="C9" s="9" t="s">
        <v>16</v>
      </c>
      <c r="D9" s="20">
        <f>(1913306.98-45636.2-143646.15-59888.21)/12</f>
        <v>138678.035</v>
      </c>
      <c r="F9" s="5">
        <v>130664.8</v>
      </c>
      <c r="G9" s="20">
        <f>(1678799.13)/12</f>
        <v>139899.92749999999</v>
      </c>
    </row>
    <row r="10" spans="1:7" s="5" customFormat="1" ht="47.25" x14ac:dyDescent="0.25">
      <c r="A10" s="18" t="s">
        <v>17</v>
      </c>
      <c r="B10" s="4" t="s">
        <v>18</v>
      </c>
      <c r="C10" s="9" t="s">
        <v>19</v>
      </c>
      <c r="D10" s="20">
        <f>(1046642.85-7631.34-14955.36-41932.28-7631.34-26190.01)/12</f>
        <v>79025.210000000006</v>
      </c>
      <c r="F10" s="5">
        <v>74499.55</v>
      </c>
      <c r="G10" s="20">
        <f>(963140.77-14539.98)/12</f>
        <v>79050.065833333341</v>
      </c>
    </row>
    <row r="11" spans="1:7" s="5" customFormat="1" ht="31.5" x14ac:dyDescent="0.25">
      <c r="A11" s="18" t="s">
        <v>20</v>
      </c>
      <c r="B11" s="4" t="s">
        <v>21</v>
      </c>
      <c r="C11" s="9" t="s">
        <v>22</v>
      </c>
      <c r="D11" s="20">
        <f>(1592058.13-81801.22-90778.84)/12</f>
        <v>118289.83916666666</v>
      </c>
      <c r="F11" s="5">
        <v>98277.67</v>
      </c>
      <c r="G11" s="20">
        <f>(1266408.9)/12</f>
        <v>105534.075</v>
      </c>
    </row>
    <row r="12" spans="1:7" s="5" customFormat="1" ht="31.5" x14ac:dyDescent="0.25">
      <c r="A12" s="18" t="s">
        <v>23</v>
      </c>
      <c r="B12" s="4" t="s">
        <v>24</v>
      </c>
      <c r="C12" s="9" t="s">
        <v>25</v>
      </c>
      <c r="D12" s="20">
        <f>(1249796.02-10527.69-69401.78-64609.1-18739.13-8210.97)/12</f>
        <v>89858.945833333346</v>
      </c>
      <c r="F12" s="5">
        <v>87503.5</v>
      </c>
      <c r="G12" s="20">
        <f>(1142782.09-7717.8)/12</f>
        <v>94588.690833333341</v>
      </c>
    </row>
    <row r="13" spans="1:7" s="5" customFormat="1" ht="31.5" x14ac:dyDescent="0.25">
      <c r="A13" s="18" t="s">
        <v>26</v>
      </c>
      <c r="B13" s="4" t="s">
        <v>27</v>
      </c>
      <c r="C13" s="9" t="s">
        <v>28</v>
      </c>
      <c r="D13" s="20">
        <f>(1469533.44-26559.82-8210.97-143730.21-3261.3-18139.23)/12</f>
        <v>105802.65916666666</v>
      </c>
      <c r="F13" s="5">
        <v>91648.77</v>
      </c>
      <c r="G13" s="20">
        <f>(1189285.28)/12</f>
        <v>99107.106666666674</v>
      </c>
    </row>
    <row r="14" spans="1:7" s="5" customFormat="1" ht="31.5" x14ac:dyDescent="0.25">
      <c r="A14" s="18" t="s">
        <v>29</v>
      </c>
      <c r="B14" s="9" t="s">
        <v>30</v>
      </c>
      <c r="C14" s="9" t="s">
        <v>31</v>
      </c>
      <c r="D14" s="20">
        <f>(1313823.07-100921.05-90115.95)/12</f>
        <v>93565.505833333344</v>
      </c>
      <c r="F14" s="5">
        <v>84335.01</v>
      </c>
      <c r="G14" s="20">
        <f>(1088435.45)/12</f>
        <v>90702.954166666663</v>
      </c>
    </row>
    <row r="15" spans="1:7" s="5" customFormat="1" ht="31.5" x14ac:dyDescent="0.25">
      <c r="A15" s="18" t="s">
        <v>32</v>
      </c>
      <c r="B15" s="4" t="s">
        <v>33</v>
      </c>
      <c r="C15" s="9" t="s">
        <v>34</v>
      </c>
      <c r="D15" s="20">
        <f>(1257587.16-41956.96-56170.75)/12</f>
        <v>96621.620833333334</v>
      </c>
      <c r="F15" s="5">
        <v>88778.76</v>
      </c>
      <c r="G15" s="20">
        <f>(1146797.44)/12</f>
        <v>95566.453333333324</v>
      </c>
    </row>
    <row r="16" spans="1:7" s="5" customFormat="1" ht="35.25" customHeight="1" x14ac:dyDescent="0.25">
      <c r="A16" s="18" t="s">
        <v>8</v>
      </c>
      <c r="B16" s="4" t="s">
        <v>9</v>
      </c>
      <c r="C16" s="9" t="s">
        <v>35</v>
      </c>
      <c r="D16" s="20">
        <f>(1342395.12-7717.8-11656-19299.06-66011.79)/12</f>
        <v>103142.53916666667</v>
      </c>
      <c r="F16" s="5">
        <v>112169.07</v>
      </c>
      <c r="G16" s="20">
        <f>(1440751.89-5145.2)/12</f>
        <v>119633.89083333332</v>
      </c>
    </row>
    <row r="17" spans="1:4" s="5" customFormat="1" ht="15.75" x14ac:dyDescent="0.25">
      <c r="A17" s="6"/>
      <c r="B17" s="7"/>
      <c r="C17" s="7"/>
      <c r="D17" s="7"/>
    </row>
    <row r="18" spans="1:4" s="5" customFormat="1" ht="50.25" customHeight="1" x14ac:dyDescent="0.25">
      <c r="A18" s="25" t="s">
        <v>36</v>
      </c>
      <c r="B18" s="25"/>
      <c r="C18" s="25"/>
      <c r="D18" s="25"/>
    </row>
    <row r="19" spans="1:4" s="5" customFormat="1" ht="30" customHeight="1" x14ac:dyDescent="0.25">
      <c r="A19" s="26" t="s">
        <v>37</v>
      </c>
      <c r="B19" s="26"/>
      <c r="C19" s="11"/>
      <c r="D19" s="12" t="s">
        <v>11</v>
      </c>
    </row>
    <row r="20" spans="1:4" s="5" customFormat="1" ht="38.25" customHeight="1" x14ac:dyDescent="0.25">
      <c r="A20" s="26" t="s">
        <v>15</v>
      </c>
      <c r="B20" s="26"/>
      <c r="C20" s="13"/>
      <c r="D20" s="12" t="s">
        <v>16</v>
      </c>
    </row>
    <row r="21" spans="1:4" s="5" customFormat="1" ht="30" customHeight="1" x14ac:dyDescent="0.25">
      <c r="A21" s="26" t="s">
        <v>18</v>
      </c>
      <c r="B21" s="26"/>
      <c r="C21" s="13"/>
      <c r="D21" s="12" t="s">
        <v>19</v>
      </c>
    </row>
    <row r="22" spans="1:4" ht="33" customHeight="1" x14ac:dyDescent="0.25">
      <c r="A22" s="26" t="s">
        <v>21</v>
      </c>
      <c r="B22" s="26"/>
      <c r="C22" s="13"/>
      <c r="D22" s="12" t="s">
        <v>22</v>
      </c>
    </row>
    <row r="23" spans="1:4" ht="34.5" customHeight="1" x14ac:dyDescent="0.25">
      <c r="A23" s="26" t="s">
        <v>24</v>
      </c>
      <c r="B23" s="26"/>
      <c r="C23" s="14"/>
      <c r="D23" s="12" t="s">
        <v>25</v>
      </c>
    </row>
    <row r="24" spans="1:4" ht="31.5" customHeight="1" x14ac:dyDescent="0.25">
      <c r="A24" s="26" t="s">
        <v>27</v>
      </c>
      <c r="B24" s="26"/>
      <c r="C24" s="14"/>
      <c r="D24" s="12" t="s">
        <v>28</v>
      </c>
    </row>
    <row r="25" spans="1:4" ht="27.75" customHeight="1" x14ac:dyDescent="0.25">
      <c r="A25" s="26" t="s">
        <v>30</v>
      </c>
      <c r="B25" s="26"/>
      <c r="C25" s="14"/>
      <c r="D25" s="12" t="s">
        <v>31</v>
      </c>
    </row>
    <row r="26" spans="1:4" ht="30" customHeight="1" x14ac:dyDescent="0.25">
      <c r="A26" s="26" t="s">
        <v>33</v>
      </c>
      <c r="B26" s="26"/>
      <c r="C26" s="14"/>
      <c r="D26" s="12" t="s">
        <v>34</v>
      </c>
    </row>
    <row r="27" spans="1:4" ht="30.75" customHeight="1" x14ac:dyDescent="0.25">
      <c r="A27" s="26" t="s">
        <v>9</v>
      </c>
      <c r="B27" s="26"/>
      <c r="C27" s="14"/>
      <c r="D27" s="12" t="s">
        <v>35</v>
      </c>
    </row>
    <row r="28" spans="1:4" ht="15.75" x14ac:dyDescent="0.25">
      <c r="A28" s="15"/>
      <c r="B28" s="16"/>
      <c r="D28" s="1"/>
    </row>
    <row r="29" spans="1:4" ht="15.75" x14ac:dyDescent="0.25">
      <c r="A29" s="15"/>
      <c r="B29" s="16"/>
    </row>
    <row r="30" spans="1:4" ht="15.75" x14ac:dyDescent="0.25">
      <c r="A30" s="15"/>
      <c r="B30" s="16"/>
    </row>
    <row r="31" spans="1:4" x14ac:dyDescent="0.25">
      <c r="A31" s="17"/>
      <c r="B31" s="16"/>
    </row>
    <row r="32" spans="1:4" x14ac:dyDescent="0.25">
      <c r="A32" s="17"/>
      <c r="B32" s="16"/>
    </row>
    <row r="33" spans="1:2" s="1" customFormat="1" x14ac:dyDescent="0.25">
      <c r="A33" s="17"/>
      <c r="B33" s="16"/>
    </row>
    <row r="34" spans="1:2" s="3" customFormat="1" x14ac:dyDescent="0.25">
      <c r="A34" s="8"/>
    </row>
    <row r="35" spans="1:2" s="3" customFormat="1" x14ac:dyDescent="0.25">
      <c r="A35" s="8"/>
    </row>
    <row r="36" spans="1:2" s="1" customFormat="1" x14ac:dyDescent="0.25">
      <c r="A36" s="8"/>
      <c r="B36" s="3"/>
    </row>
  </sheetData>
  <mergeCells count="14">
    <mergeCell ref="A24:B24"/>
    <mergeCell ref="A25:B25"/>
    <mergeCell ref="A26:B26"/>
    <mergeCell ref="A27:B27"/>
    <mergeCell ref="A19:B19"/>
    <mergeCell ref="A20:B20"/>
    <mergeCell ref="A21:B21"/>
    <mergeCell ref="A22:B22"/>
    <mergeCell ref="A23:B23"/>
    <mergeCell ref="A1:D1"/>
    <mergeCell ref="A2:D2"/>
    <mergeCell ref="A3:D3"/>
    <mergeCell ref="A4:D4"/>
    <mergeCell ref="A18:D18"/>
  </mergeCells>
  <pageMargins left="0.9055118110236221" right="0.19685039370078741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ДДЮТ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Журавлёва Ирина Владимировна</dc:creator>
  <cp:lastModifiedBy>Игнатенко Ольга Валерьевна</cp:lastModifiedBy>
  <cp:lastPrinted>2024-04-12T13:23:03Z</cp:lastPrinted>
  <dcterms:created xsi:type="dcterms:W3CDTF">2018-06-05T10:33:22Z</dcterms:created>
  <dcterms:modified xsi:type="dcterms:W3CDTF">2024-04-19T13:16:23Z</dcterms:modified>
</cp:coreProperties>
</file>